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<sst xmlns="http://schemas.openxmlformats.org/spreadsheetml/2006/main" count="19" uniqueCount="19">
  <si>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被保險人及眷屬負擔金額﹝負擔比率30%﹞</t>
  </si>
  <si>
    <t>月投保金額</t>
  </si>
  <si>
    <t>政府補助差額</t>
  </si>
  <si>
    <t>99年4月1日起實施</t>
  </si>
  <si>
    <t>註:1.費率調整為5.17％，投保金額最高一級調整為182,000元。</t>
  </si>
  <si>
    <t>本人+       １眷口</t>
  </si>
  <si>
    <t>本人+       ２眷口</t>
  </si>
  <si>
    <t>費率調整應計       保險費(5.17％)</t>
  </si>
  <si>
    <t>本人+      ３眷口</t>
  </si>
  <si>
    <t>雇主</t>
  </si>
  <si>
    <t>投保   金額   等級</t>
  </si>
  <si>
    <t>勞保費（本國籍）</t>
  </si>
  <si>
    <t xml:space="preserve">個人        </t>
  </si>
  <si>
    <r>
      <t xml:space="preserve">費率調整與    差額已補助後    </t>
    </r>
    <r>
      <rPr>
        <b/>
        <sz val="13"/>
        <color indexed="10"/>
        <rFont val="全真楷書"/>
        <family val="3"/>
      </rPr>
      <t xml:space="preserve">實際         </t>
    </r>
    <r>
      <rPr>
        <sz val="13"/>
        <color indexed="10"/>
        <rFont val="全真楷書"/>
        <family val="3"/>
      </rPr>
      <t xml:space="preserve">自付保險費
</t>
    </r>
  </si>
  <si>
    <r>
      <t xml:space="preserve">投保單位        </t>
    </r>
    <r>
      <rPr>
        <u val="single"/>
        <sz val="14"/>
        <color indexed="10"/>
        <rFont val="細明體"/>
        <family val="3"/>
      </rPr>
      <t xml:space="preserve">雇主部分 </t>
    </r>
    <r>
      <rPr>
        <sz val="14"/>
        <color indexed="10"/>
        <rFont val="細明體"/>
        <family val="3"/>
      </rPr>
      <t xml:space="preserve">   </t>
    </r>
    <r>
      <rPr>
        <u val="single"/>
        <sz val="14"/>
        <color indexed="10"/>
        <rFont val="細明體"/>
        <family val="3"/>
      </rPr>
      <t xml:space="preserve">   </t>
    </r>
    <r>
      <rPr>
        <sz val="14"/>
        <color indexed="10"/>
        <rFont val="細明體"/>
        <family val="3"/>
      </rPr>
      <t xml:space="preserve">負擔金額      </t>
    </r>
    <r>
      <rPr>
        <u val="single"/>
        <sz val="14"/>
        <color indexed="10"/>
        <rFont val="細明體"/>
        <family val="3"/>
      </rPr>
      <t xml:space="preserve"> </t>
    </r>
  </si>
  <si>
    <t>健保費對照</t>
  </si>
  <si>
    <r>
      <t xml:space="preserve">雇主             勞退金      </t>
    </r>
    <r>
      <rPr>
        <b/>
        <sz val="13"/>
        <rFont val="標楷體"/>
        <family val="4"/>
      </rPr>
      <t xml:space="preserve">(投保金額*6％) </t>
    </r>
    <r>
      <rPr>
        <sz val="12"/>
        <rFont val="標楷體"/>
        <family val="4"/>
      </rPr>
      <t xml:space="preserve"> </t>
    </r>
  </si>
  <si>
    <t xml:space="preserve">   2.政府實施費率調整差額補助，投保金額40,100元(含)以下者，全額補助；                    42,000元至50,600元者，補助20％；53,000元(含)以上者，全額自付。
   3.投保單位負擔及政府補助金額含本人及平均眷屬人數0.7人，合計1.7人。                      外籍者，其勞保費另外計算，報到時，請另外詢問。</t>
  </si>
  <si>
    <t>以此類推           月投保金額*6％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</si>
</sst>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</numFmts>
  <fonts count="59">
    <font>
      <sz val="12"/>
      <name val="新細明體"/>
      <family val="1"/>
    </font>
    <font>
      <sz val="10"/>
      <name val="全真楷書"/>
      <family val="3"/>
    </font>
    <font>
      <sz val="9"/>
      <name val="新細明體"/>
      <family val="1"/>
    </font>
    <font>
      <sz val="12"/>
      <name val="全真楷書"/>
      <family val="3"/>
    </font>
    <font>
      <sz val="12"/>
      <name val="標楷體"/>
      <family val="4"/>
    </font>
    <font>
      <b/>
      <sz val="12"/>
      <name val="全真楷書"/>
      <family val="3"/>
    </font>
    <font>
      <b/>
      <sz val="14"/>
      <color indexed="56"/>
      <name val="全真楷書"/>
      <family val="3"/>
    </font>
    <font>
      <b/>
      <sz val="14"/>
      <name val="全真楷書"/>
      <family val="3"/>
    </font>
    <font>
      <b/>
      <sz val="14"/>
      <color indexed="17"/>
      <name val="全真楷書"/>
      <family val="3"/>
    </font>
    <font>
      <sz val="14"/>
      <name val="新細明體"/>
      <family val="1"/>
    </font>
    <font>
      <sz val="13"/>
      <color indexed="10"/>
      <name val="全真楷書"/>
      <family val="3"/>
    </font>
    <font>
      <b/>
      <sz val="13"/>
      <color indexed="10"/>
      <name val="全真楷書"/>
      <family val="3"/>
    </font>
    <font>
      <sz val="14"/>
      <color indexed="10"/>
      <name val="細明體"/>
      <family val="3"/>
    </font>
    <font>
      <u val="single"/>
      <sz val="14"/>
      <color indexed="10"/>
      <name val="細明體"/>
      <family val="3"/>
    </font>
    <font>
      <sz val="14"/>
      <color indexed="10"/>
      <name val="Times New Roman"/>
      <family val="1"/>
    </font>
    <font>
      <b/>
      <sz val="14"/>
      <color indexed="60"/>
      <name val="新細明體"/>
      <family val="1"/>
    </font>
    <font>
      <b/>
      <sz val="16"/>
      <name val="標楷體"/>
      <family val="4"/>
    </font>
    <font>
      <sz val="16"/>
      <name val="標楷體"/>
      <family val="4"/>
    </font>
    <font>
      <b/>
      <sz val="16"/>
      <name val="細明體"/>
      <family val="3"/>
    </font>
    <font>
      <b/>
      <sz val="14"/>
      <color indexed="61"/>
      <name val="新細明體"/>
      <family val="1"/>
    </font>
    <font>
      <b/>
      <sz val="13"/>
      <name val="標楷體"/>
      <family val="4"/>
    </font>
    <font>
      <b/>
      <sz val="14"/>
      <color indexed="14"/>
      <name val="新細明體"/>
      <family val="1"/>
    </font>
    <font>
      <b/>
      <sz val="14"/>
      <color indexed="56"/>
      <name val="標楷體"/>
      <family val="4"/>
    </font>
    <font>
      <sz val="14"/>
      <name val="標楷體"/>
      <family val="4"/>
    </font>
    <font>
      <sz val="14"/>
      <color indexed="12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ck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ck"/>
      <top/>
      <bottom style="thin"/>
    </border>
    <border>
      <left style="thick"/>
      <right style="thick"/>
      <top style="thin"/>
      <bottom/>
    </border>
    <border>
      <left style="thick"/>
      <right style="thick"/>
      <top/>
      <bottom style="thick"/>
    </border>
    <border>
      <left style="thin"/>
      <right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07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1" fontId="3" fillId="33" borderId="10" xfId="34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1" fontId="3" fillId="33" borderId="15" xfId="34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41" fontId="3" fillId="33" borderId="0" xfId="34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41" fontId="3" fillId="0" borderId="0" xfId="34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1" fontId="3" fillId="0" borderId="17" xfId="34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1" fontId="3" fillId="0" borderId="18" xfId="34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1" fontId="3" fillId="0" borderId="16" xfId="34" applyFont="1" applyBorder="1" applyAlignment="1">
      <alignment horizontal="center"/>
    </xf>
    <xf numFmtId="41" fontId="3" fillId="0" borderId="19" xfId="34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" fillId="0" borderId="21" xfId="34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7" fillId="35" borderId="25" xfId="0" applyFont="1" applyFill="1" applyBorder="1" applyAlignment="1">
      <alignment horizontal="center"/>
    </xf>
    <xf numFmtId="0" fontId="7" fillId="35" borderId="26" xfId="0" applyFont="1" applyFill="1" applyBorder="1" applyAlignment="1">
      <alignment horizontal="center"/>
    </xf>
    <xf numFmtId="0" fontId="7" fillId="35" borderId="27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41" fontId="3" fillId="0" borderId="12" xfId="34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41" fontId="3" fillId="0" borderId="10" xfId="34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1" fontId="3" fillId="0" borderId="14" xfId="34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1" fontId="3" fillId="0" borderId="15" xfId="34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0" fillId="36" borderId="3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Continuous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2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24" fillId="0" borderId="0" xfId="0" applyFont="1" applyAlignment="1">
      <alignment/>
    </xf>
    <xf numFmtId="0" fontId="9" fillId="0" borderId="0" xfId="0" applyFont="1" applyAlignment="1">
      <alignment/>
    </xf>
    <xf numFmtId="0" fontId="24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16" fillId="0" borderId="30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vertical="center"/>
    </xf>
    <xf numFmtId="0" fontId="18" fillId="0" borderId="3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36" borderId="37" xfId="0" applyFont="1" applyFill="1" applyBorder="1" applyAlignment="1">
      <alignment horizontal="center" vertical="center" wrapText="1"/>
    </xf>
    <xf numFmtId="0" fontId="14" fillId="36" borderId="38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/>
    </xf>
    <xf numFmtId="0" fontId="9" fillId="0" borderId="18" xfId="0" applyFont="1" applyBorder="1" applyAlignment="1">
      <alignment/>
    </xf>
    <xf numFmtId="0" fontId="16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75" zoomScaleNormal="75" zoomScalePageLayoutView="0" workbookViewId="0" topLeftCell="A1">
      <selection activeCell="J1" sqref="J1:K1"/>
    </sheetView>
  </sheetViews>
  <sheetFormatPr defaultColWidth="9.00390625" defaultRowHeight="16.5"/>
  <cols>
    <col min="1" max="1" width="7.00390625" style="0" customWidth="1"/>
    <col min="2" max="2" width="11.00390625" style="0" bestFit="1" customWidth="1"/>
    <col min="4" max="4" width="6.875" style="0" customWidth="1"/>
    <col min="5" max="5" width="15.875" style="0" customWidth="1"/>
    <col min="6" max="6" width="9.00390625" style="0" customWidth="1"/>
    <col min="7" max="7" width="9.50390625" style="0" customWidth="1"/>
    <col min="8" max="8" width="9.625" style="0" customWidth="1"/>
    <col min="9" max="9" width="15.50390625" style="0" customWidth="1"/>
    <col min="10" max="10" width="14.625" style="0" customWidth="1"/>
    <col min="11" max="11" width="14.00390625" style="0" customWidth="1"/>
    <col min="12" max="12" width="19.00390625" style="0" customWidth="1"/>
  </cols>
  <sheetData>
    <row r="1" spans="1:12" ht="36" customHeight="1" thickBot="1">
      <c r="A1" s="93" t="s">
        <v>15</v>
      </c>
      <c r="B1" s="94"/>
      <c r="C1" s="94"/>
      <c r="D1" s="94"/>
      <c r="E1" s="94"/>
      <c r="F1" s="94"/>
      <c r="G1" s="94"/>
      <c r="H1" s="94"/>
      <c r="I1" s="95"/>
      <c r="J1" s="105" t="s">
        <v>11</v>
      </c>
      <c r="K1" s="106"/>
      <c r="L1" s="83" t="s">
        <v>16</v>
      </c>
    </row>
    <row r="2" spans="1:12" ht="36.75" customHeight="1" thickBot="1">
      <c r="A2" s="99" t="s">
        <v>10</v>
      </c>
      <c r="B2" s="64"/>
      <c r="C2" s="75" t="s">
        <v>0</v>
      </c>
      <c r="D2" s="65"/>
      <c r="E2" s="66"/>
      <c r="F2" s="65"/>
      <c r="G2" s="65"/>
      <c r="H2" s="65"/>
      <c r="I2" s="101" t="s">
        <v>14</v>
      </c>
      <c r="J2" s="96" t="s">
        <v>12</v>
      </c>
      <c r="K2" s="96" t="s">
        <v>9</v>
      </c>
      <c r="L2" s="84"/>
    </row>
    <row r="3" spans="1:12" ht="87.75" thickBot="1" thickTop="1">
      <c r="A3" s="100"/>
      <c r="B3" s="1" t="s">
        <v>1</v>
      </c>
      <c r="C3" s="2" t="s">
        <v>7</v>
      </c>
      <c r="D3" s="3" t="s">
        <v>2</v>
      </c>
      <c r="E3" s="67" t="s">
        <v>13</v>
      </c>
      <c r="F3" s="33" t="s">
        <v>5</v>
      </c>
      <c r="G3" s="33" t="s">
        <v>6</v>
      </c>
      <c r="H3" s="33" t="s">
        <v>8</v>
      </c>
      <c r="I3" s="102"/>
      <c r="J3" s="97"/>
      <c r="K3" s="98"/>
      <c r="L3" s="85"/>
    </row>
    <row r="4" spans="1:12" ht="20.25" thickTop="1">
      <c r="A4" s="4">
        <v>1</v>
      </c>
      <c r="B4" s="53">
        <v>17280</v>
      </c>
      <c r="C4" s="54">
        <f>+ROUND(B4*0.0517*0.3,0)</f>
        <v>268</v>
      </c>
      <c r="D4" s="55">
        <f>C4-E4</f>
        <v>32</v>
      </c>
      <c r="E4" s="44">
        <f>+ROUND(B4*0.0455*0.3,0)</f>
        <v>236</v>
      </c>
      <c r="F4" s="34">
        <f>+E4*2</f>
        <v>472</v>
      </c>
      <c r="G4" s="35">
        <f>+E4*3</f>
        <v>708</v>
      </c>
      <c r="H4" s="35">
        <f>+E4*4</f>
        <v>944</v>
      </c>
      <c r="I4" s="39">
        <f>+ROUND(B4*0.0517*0.6*1.7,0)</f>
        <v>911</v>
      </c>
      <c r="J4" s="76">
        <v>260</v>
      </c>
      <c r="K4" s="68">
        <v>921</v>
      </c>
      <c r="L4" s="71">
        <v>1037</v>
      </c>
    </row>
    <row r="5" spans="1:12" ht="19.5">
      <c r="A5" s="5">
        <v>2</v>
      </c>
      <c r="B5" s="56">
        <v>17400</v>
      </c>
      <c r="C5" s="57">
        <f aca="true" t="shared" si="0" ref="C5:C58">+ROUND(B5*0.0517*0.3,0)</f>
        <v>270</v>
      </c>
      <c r="D5" s="58">
        <f aca="true" t="shared" si="1" ref="D5:D58">C5-E5</f>
        <v>32</v>
      </c>
      <c r="E5" s="45">
        <f aca="true" t="shared" si="2" ref="E5:E23">+ROUND(B5*0.0455*0.3,0)</f>
        <v>238</v>
      </c>
      <c r="F5" s="36">
        <f aca="true" t="shared" si="3" ref="F5:F23">+E5*2</f>
        <v>476</v>
      </c>
      <c r="G5" s="36">
        <f aca="true" t="shared" si="4" ref="G5:G58">+E5*3</f>
        <v>714</v>
      </c>
      <c r="H5" s="36">
        <f aca="true" t="shared" si="5" ref="H5:H58">+E5*4</f>
        <v>952</v>
      </c>
      <c r="I5" s="40">
        <f aca="true" t="shared" si="6" ref="I5:I58">+ROUND(B5*0.0517*0.6*1.7,0)</f>
        <v>918</v>
      </c>
      <c r="J5" s="77">
        <v>261</v>
      </c>
      <c r="K5" s="69">
        <v>928</v>
      </c>
      <c r="L5" s="72">
        <v>1044</v>
      </c>
    </row>
    <row r="6" spans="1:12" ht="19.5">
      <c r="A6" s="5">
        <f aca="true" t="shared" si="7" ref="A6:A58">+A5+1</f>
        <v>3</v>
      </c>
      <c r="B6" s="56">
        <v>18300</v>
      </c>
      <c r="C6" s="57">
        <f t="shared" si="0"/>
        <v>284</v>
      </c>
      <c r="D6" s="58">
        <f t="shared" si="1"/>
        <v>34</v>
      </c>
      <c r="E6" s="45">
        <f t="shared" si="2"/>
        <v>250</v>
      </c>
      <c r="F6" s="36">
        <f t="shared" si="3"/>
        <v>500</v>
      </c>
      <c r="G6" s="36">
        <f t="shared" si="4"/>
        <v>750</v>
      </c>
      <c r="H6" s="36">
        <f t="shared" si="5"/>
        <v>1000</v>
      </c>
      <c r="I6" s="40">
        <f t="shared" si="6"/>
        <v>965</v>
      </c>
      <c r="J6" s="77">
        <v>275</v>
      </c>
      <c r="K6" s="69">
        <v>976</v>
      </c>
      <c r="L6" s="72">
        <v>1098</v>
      </c>
    </row>
    <row r="7" spans="1:12" ht="19.5">
      <c r="A7" s="5">
        <f t="shared" si="7"/>
        <v>4</v>
      </c>
      <c r="B7" s="56">
        <v>19200</v>
      </c>
      <c r="C7" s="57">
        <f t="shared" si="0"/>
        <v>298</v>
      </c>
      <c r="D7" s="58">
        <f t="shared" si="1"/>
        <v>36</v>
      </c>
      <c r="E7" s="45">
        <f t="shared" si="2"/>
        <v>262</v>
      </c>
      <c r="F7" s="36">
        <f t="shared" si="3"/>
        <v>524</v>
      </c>
      <c r="G7" s="36">
        <f t="shared" si="4"/>
        <v>786</v>
      </c>
      <c r="H7" s="36">
        <f t="shared" si="5"/>
        <v>1048</v>
      </c>
      <c r="I7" s="40">
        <f t="shared" si="6"/>
        <v>1012</v>
      </c>
      <c r="J7" s="77">
        <v>288</v>
      </c>
      <c r="K7" s="69">
        <v>1023</v>
      </c>
      <c r="L7" s="72">
        <v>1152</v>
      </c>
    </row>
    <row r="8" spans="1:12" ht="19.5">
      <c r="A8" s="5">
        <f t="shared" si="7"/>
        <v>5</v>
      </c>
      <c r="B8" s="56">
        <v>20100</v>
      </c>
      <c r="C8" s="57">
        <f t="shared" si="0"/>
        <v>312</v>
      </c>
      <c r="D8" s="58">
        <f t="shared" si="1"/>
        <v>38</v>
      </c>
      <c r="E8" s="45">
        <f t="shared" si="2"/>
        <v>274</v>
      </c>
      <c r="F8" s="36">
        <f t="shared" si="3"/>
        <v>548</v>
      </c>
      <c r="G8" s="36">
        <f t="shared" si="4"/>
        <v>822</v>
      </c>
      <c r="H8" s="36">
        <f t="shared" si="5"/>
        <v>1096</v>
      </c>
      <c r="I8" s="40">
        <f t="shared" si="6"/>
        <v>1060</v>
      </c>
      <c r="J8" s="77">
        <v>301</v>
      </c>
      <c r="K8" s="69">
        <v>1072</v>
      </c>
      <c r="L8" s="72">
        <v>1206</v>
      </c>
    </row>
    <row r="9" spans="1:12" ht="19.5">
      <c r="A9" s="5">
        <f t="shared" si="7"/>
        <v>6</v>
      </c>
      <c r="B9" s="56">
        <v>21000</v>
      </c>
      <c r="C9" s="57">
        <f t="shared" si="0"/>
        <v>326</v>
      </c>
      <c r="D9" s="58">
        <f t="shared" si="1"/>
        <v>39</v>
      </c>
      <c r="E9" s="45">
        <f t="shared" si="2"/>
        <v>287</v>
      </c>
      <c r="F9" s="36">
        <f t="shared" si="3"/>
        <v>574</v>
      </c>
      <c r="G9" s="36">
        <f t="shared" si="4"/>
        <v>861</v>
      </c>
      <c r="H9" s="36">
        <f t="shared" si="5"/>
        <v>1148</v>
      </c>
      <c r="I9" s="40">
        <f t="shared" si="6"/>
        <v>1107</v>
      </c>
      <c r="J9" s="77">
        <v>315</v>
      </c>
      <c r="K9" s="69">
        <v>1120</v>
      </c>
      <c r="L9" s="72">
        <v>1260</v>
      </c>
    </row>
    <row r="10" spans="1:12" ht="19.5">
      <c r="A10" s="5">
        <f t="shared" si="7"/>
        <v>7</v>
      </c>
      <c r="B10" s="56">
        <v>21900</v>
      </c>
      <c r="C10" s="57">
        <f t="shared" si="0"/>
        <v>340</v>
      </c>
      <c r="D10" s="58">
        <f t="shared" si="1"/>
        <v>41</v>
      </c>
      <c r="E10" s="45">
        <f t="shared" si="2"/>
        <v>299</v>
      </c>
      <c r="F10" s="36">
        <f t="shared" si="3"/>
        <v>598</v>
      </c>
      <c r="G10" s="36">
        <f t="shared" si="4"/>
        <v>897</v>
      </c>
      <c r="H10" s="36">
        <f t="shared" si="5"/>
        <v>1196</v>
      </c>
      <c r="I10" s="40">
        <f t="shared" si="6"/>
        <v>1155</v>
      </c>
      <c r="J10" s="77">
        <v>329</v>
      </c>
      <c r="K10" s="69">
        <v>1167</v>
      </c>
      <c r="L10" s="72">
        <v>1314</v>
      </c>
    </row>
    <row r="11" spans="1:12" ht="19.5">
      <c r="A11" s="6">
        <f t="shared" si="7"/>
        <v>8</v>
      </c>
      <c r="B11" s="59">
        <v>22800</v>
      </c>
      <c r="C11" s="38">
        <f t="shared" si="0"/>
        <v>354</v>
      </c>
      <c r="D11" s="60">
        <f t="shared" si="1"/>
        <v>43</v>
      </c>
      <c r="E11" s="46">
        <f t="shared" si="2"/>
        <v>311</v>
      </c>
      <c r="F11" s="37">
        <f t="shared" si="3"/>
        <v>622</v>
      </c>
      <c r="G11" s="38">
        <f t="shared" si="4"/>
        <v>933</v>
      </c>
      <c r="H11" s="38">
        <f t="shared" si="5"/>
        <v>1244</v>
      </c>
      <c r="I11" s="41">
        <f t="shared" si="6"/>
        <v>1202</v>
      </c>
      <c r="J11" s="77">
        <v>342</v>
      </c>
      <c r="K11" s="69">
        <v>1215</v>
      </c>
      <c r="L11" s="72">
        <v>1368</v>
      </c>
    </row>
    <row r="12" spans="1:12" ht="19.5">
      <c r="A12" s="5">
        <f t="shared" si="7"/>
        <v>9</v>
      </c>
      <c r="B12" s="56">
        <v>24000</v>
      </c>
      <c r="C12" s="61">
        <f t="shared" si="0"/>
        <v>372</v>
      </c>
      <c r="D12" s="58">
        <f t="shared" si="1"/>
        <v>44</v>
      </c>
      <c r="E12" s="45">
        <f t="shared" si="2"/>
        <v>328</v>
      </c>
      <c r="F12" s="36">
        <f t="shared" si="3"/>
        <v>656</v>
      </c>
      <c r="G12" s="36">
        <f t="shared" si="4"/>
        <v>984</v>
      </c>
      <c r="H12" s="36">
        <f t="shared" si="5"/>
        <v>1312</v>
      </c>
      <c r="I12" s="42">
        <f t="shared" si="6"/>
        <v>1266</v>
      </c>
      <c r="J12" s="77">
        <v>360</v>
      </c>
      <c r="K12" s="69">
        <v>1279</v>
      </c>
      <c r="L12" s="72">
        <v>1440</v>
      </c>
    </row>
    <row r="13" spans="1:12" ht="19.5">
      <c r="A13" s="5">
        <f t="shared" si="7"/>
        <v>10</v>
      </c>
      <c r="B13" s="56">
        <v>25200</v>
      </c>
      <c r="C13" s="57">
        <f t="shared" si="0"/>
        <v>391</v>
      </c>
      <c r="D13" s="58">
        <f t="shared" si="1"/>
        <v>47</v>
      </c>
      <c r="E13" s="45">
        <f t="shared" si="2"/>
        <v>344</v>
      </c>
      <c r="F13" s="36">
        <f t="shared" si="3"/>
        <v>688</v>
      </c>
      <c r="G13" s="36">
        <f t="shared" si="4"/>
        <v>1032</v>
      </c>
      <c r="H13" s="36">
        <f t="shared" si="5"/>
        <v>1376</v>
      </c>
      <c r="I13" s="40">
        <f t="shared" si="6"/>
        <v>1329</v>
      </c>
      <c r="J13" s="77">
        <v>378</v>
      </c>
      <c r="K13" s="69">
        <v>1343</v>
      </c>
      <c r="L13" s="72">
        <v>1512</v>
      </c>
    </row>
    <row r="14" spans="1:12" ht="19.5">
      <c r="A14" s="5">
        <f t="shared" si="7"/>
        <v>11</v>
      </c>
      <c r="B14" s="56">
        <v>26400</v>
      </c>
      <c r="C14" s="57">
        <f t="shared" si="0"/>
        <v>409</v>
      </c>
      <c r="D14" s="58">
        <f t="shared" si="1"/>
        <v>49</v>
      </c>
      <c r="E14" s="45">
        <f t="shared" si="2"/>
        <v>360</v>
      </c>
      <c r="F14" s="36">
        <f t="shared" si="3"/>
        <v>720</v>
      </c>
      <c r="G14" s="36">
        <f t="shared" si="4"/>
        <v>1080</v>
      </c>
      <c r="H14" s="36">
        <f t="shared" si="5"/>
        <v>1440</v>
      </c>
      <c r="I14" s="40">
        <f t="shared" si="6"/>
        <v>1392</v>
      </c>
      <c r="J14" s="77">
        <v>396</v>
      </c>
      <c r="K14" s="69">
        <v>1407</v>
      </c>
      <c r="L14" s="72">
        <v>1584</v>
      </c>
    </row>
    <row r="15" spans="1:12" ht="19.5">
      <c r="A15" s="5">
        <f t="shared" si="7"/>
        <v>12</v>
      </c>
      <c r="B15" s="56">
        <v>27600</v>
      </c>
      <c r="C15" s="57">
        <f t="shared" si="0"/>
        <v>428</v>
      </c>
      <c r="D15" s="58">
        <f t="shared" si="1"/>
        <v>51</v>
      </c>
      <c r="E15" s="45">
        <f t="shared" si="2"/>
        <v>377</v>
      </c>
      <c r="F15" s="36">
        <f t="shared" si="3"/>
        <v>754</v>
      </c>
      <c r="G15" s="36">
        <f t="shared" si="4"/>
        <v>1131</v>
      </c>
      <c r="H15" s="36">
        <f t="shared" si="5"/>
        <v>1508</v>
      </c>
      <c r="I15" s="40">
        <f t="shared" si="6"/>
        <v>1455</v>
      </c>
      <c r="J15" s="77">
        <v>414</v>
      </c>
      <c r="K15" s="69">
        <v>1471</v>
      </c>
      <c r="L15" s="72">
        <v>1656</v>
      </c>
    </row>
    <row r="16" spans="1:12" ht="19.5">
      <c r="A16" s="6">
        <f t="shared" si="7"/>
        <v>13</v>
      </c>
      <c r="B16" s="62">
        <v>28800</v>
      </c>
      <c r="C16" s="38">
        <f t="shared" si="0"/>
        <v>447</v>
      </c>
      <c r="D16" s="63">
        <f t="shared" si="1"/>
        <v>54</v>
      </c>
      <c r="E16" s="46">
        <f t="shared" si="2"/>
        <v>393</v>
      </c>
      <c r="F16" s="37">
        <f t="shared" si="3"/>
        <v>786</v>
      </c>
      <c r="G16" s="37">
        <f t="shared" si="4"/>
        <v>1179</v>
      </c>
      <c r="H16" s="37">
        <f t="shared" si="5"/>
        <v>1572</v>
      </c>
      <c r="I16" s="41">
        <f t="shared" si="6"/>
        <v>1519</v>
      </c>
      <c r="J16" s="77">
        <v>432</v>
      </c>
      <c r="K16" s="69">
        <v>1535</v>
      </c>
      <c r="L16" s="72">
        <v>1728</v>
      </c>
    </row>
    <row r="17" spans="1:12" ht="19.5">
      <c r="A17" s="5">
        <f t="shared" si="7"/>
        <v>14</v>
      </c>
      <c r="B17" s="56">
        <v>30300</v>
      </c>
      <c r="C17" s="61">
        <f t="shared" si="0"/>
        <v>470</v>
      </c>
      <c r="D17" s="58">
        <f t="shared" si="1"/>
        <v>56</v>
      </c>
      <c r="E17" s="45">
        <f t="shared" si="2"/>
        <v>414</v>
      </c>
      <c r="F17" s="36">
        <f t="shared" si="3"/>
        <v>828</v>
      </c>
      <c r="G17" s="36">
        <f t="shared" si="4"/>
        <v>1242</v>
      </c>
      <c r="H17" s="36">
        <f t="shared" si="5"/>
        <v>1656</v>
      </c>
      <c r="I17" s="42">
        <f t="shared" si="6"/>
        <v>1598</v>
      </c>
      <c r="J17" s="77">
        <v>455</v>
      </c>
      <c r="K17" s="69">
        <v>1615</v>
      </c>
      <c r="L17" s="72">
        <v>1818</v>
      </c>
    </row>
    <row r="18" spans="1:12" ht="19.5">
      <c r="A18" s="5">
        <f t="shared" si="7"/>
        <v>15</v>
      </c>
      <c r="B18" s="56">
        <v>31800</v>
      </c>
      <c r="C18" s="57">
        <f t="shared" si="0"/>
        <v>493</v>
      </c>
      <c r="D18" s="58">
        <f t="shared" si="1"/>
        <v>59</v>
      </c>
      <c r="E18" s="45">
        <f t="shared" si="2"/>
        <v>434</v>
      </c>
      <c r="F18" s="36">
        <f t="shared" si="3"/>
        <v>868</v>
      </c>
      <c r="G18" s="36">
        <f t="shared" si="4"/>
        <v>1302</v>
      </c>
      <c r="H18" s="36">
        <f t="shared" si="5"/>
        <v>1736</v>
      </c>
      <c r="I18" s="40">
        <f t="shared" si="6"/>
        <v>1677</v>
      </c>
      <c r="J18" s="77">
        <v>477</v>
      </c>
      <c r="K18" s="69">
        <v>1695</v>
      </c>
      <c r="L18" s="72">
        <v>1908</v>
      </c>
    </row>
    <row r="19" spans="1:12" ht="19.5">
      <c r="A19" s="5">
        <f t="shared" si="7"/>
        <v>16</v>
      </c>
      <c r="B19" s="56">
        <v>33300</v>
      </c>
      <c r="C19" s="57">
        <f t="shared" si="0"/>
        <v>516</v>
      </c>
      <c r="D19" s="58">
        <f t="shared" si="1"/>
        <v>61</v>
      </c>
      <c r="E19" s="45">
        <f t="shared" si="2"/>
        <v>455</v>
      </c>
      <c r="F19" s="36">
        <f t="shared" si="3"/>
        <v>910</v>
      </c>
      <c r="G19" s="36">
        <f t="shared" si="4"/>
        <v>1365</v>
      </c>
      <c r="H19" s="36">
        <f t="shared" si="5"/>
        <v>1820</v>
      </c>
      <c r="I19" s="40">
        <f t="shared" si="6"/>
        <v>1756</v>
      </c>
      <c r="J19" s="77">
        <v>500</v>
      </c>
      <c r="K19" s="69">
        <v>1775</v>
      </c>
      <c r="L19" s="72">
        <v>1998</v>
      </c>
    </row>
    <row r="20" spans="1:12" ht="19.5">
      <c r="A20" s="5">
        <f t="shared" si="7"/>
        <v>17</v>
      </c>
      <c r="B20" s="56">
        <v>34800</v>
      </c>
      <c r="C20" s="57">
        <f t="shared" si="0"/>
        <v>540</v>
      </c>
      <c r="D20" s="58">
        <f t="shared" si="1"/>
        <v>65</v>
      </c>
      <c r="E20" s="45">
        <f t="shared" si="2"/>
        <v>475</v>
      </c>
      <c r="F20" s="36">
        <f t="shared" si="3"/>
        <v>950</v>
      </c>
      <c r="G20" s="36">
        <f t="shared" si="4"/>
        <v>1425</v>
      </c>
      <c r="H20" s="36">
        <f t="shared" si="5"/>
        <v>1900</v>
      </c>
      <c r="I20" s="40">
        <f t="shared" si="6"/>
        <v>1835</v>
      </c>
      <c r="J20" s="77">
        <v>522</v>
      </c>
      <c r="K20" s="69">
        <v>1855</v>
      </c>
      <c r="L20" s="72">
        <v>2088</v>
      </c>
    </row>
    <row r="21" spans="1:12" ht="19.5">
      <c r="A21" s="6">
        <f t="shared" si="7"/>
        <v>18</v>
      </c>
      <c r="B21" s="62">
        <v>36300</v>
      </c>
      <c r="C21" s="38">
        <f t="shared" si="0"/>
        <v>563</v>
      </c>
      <c r="D21" s="63">
        <f t="shared" si="1"/>
        <v>68</v>
      </c>
      <c r="E21" s="46">
        <f t="shared" si="2"/>
        <v>495</v>
      </c>
      <c r="F21" s="37">
        <f t="shared" si="3"/>
        <v>990</v>
      </c>
      <c r="G21" s="37">
        <f t="shared" si="4"/>
        <v>1485</v>
      </c>
      <c r="H21" s="37">
        <f t="shared" si="5"/>
        <v>1980</v>
      </c>
      <c r="I21" s="41">
        <f t="shared" si="6"/>
        <v>1914</v>
      </c>
      <c r="J21" s="77">
        <v>545</v>
      </c>
      <c r="K21" s="69">
        <v>1935</v>
      </c>
      <c r="L21" s="72">
        <v>2178</v>
      </c>
    </row>
    <row r="22" spans="1:12" ht="19.5">
      <c r="A22" s="5">
        <f t="shared" si="7"/>
        <v>19</v>
      </c>
      <c r="B22" s="56">
        <v>38200</v>
      </c>
      <c r="C22" s="61">
        <f t="shared" si="0"/>
        <v>592</v>
      </c>
      <c r="D22" s="58">
        <f t="shared" si="1"/>
        <v>71</v>
      </c>
      <c r="E22" s="45">
        <f t="shared" si="2"/>
        <v>521</v>
      </c>
      <c r="F22" s="36">
        <f t="shared" si="3"/>
        <v>1042</v>
      </c>
      <c r="G22" s="36">
        <f t="shared" si="4"/>
        <v>1563</v>
      </c>
      <c r="H22" s="36">
        <f t="shared" si="5"/>
        <v>2084</v>
      </c>
      <c r="I22" s="42">
        <f t="shared" si="6"/>
        <v>2014</v>
      </c>
      <c r="J22" s="77">
        <v>573</v>
      </c>
      <c r="K22" s="69">
        <v>2036</v>
      </c>
      <c r="L22" s="72">
        <v>2292</v>
      </c>
    </row>
    <row r="23" spans="1:12" ht="19.5">
      <c r="A23" s="5">
        <f t="shared" si="7"/>
        <v>20</v>
      </c>
      <c r="B23" s="56">
        <v>40100</v>
      </c>
      <c r="C23" s="57">
        <f t="shared" si="0"/>
        <v>622</v>
      </c>
      <c r="D23" s="58">
        <f t="shared" si="1"/>
        <v>75</v>
      </c>
      <c r="E23" s="45">
        <f t="shared" si="2"/>
        <v>547</v>
      </c>
      <c r="F23" s="36">
        <f t="shared" si="3"/>
        <v>1094</v>
      </c>
      <c r="G23" s="36">
        <f t="shared" si="4"/>
        <v>1641</v>
      </c>
      <c r="H23" s="36">
        <f t="shared" si="5"/>
        <v>2188</v>
      </c>
      <c r="I23" s="40">
        <f t="shared" si="6"/>
        <v>2115</v>
      </c>
      <c r="J23" s="77">
        <v>601</v>
      </c>
      <c r="K23" s="69">
        <v>2138</v>
      </c>
      <c r="L23" s="72">
        <v>2406</v>
      </c>
    </row>
    <row r="24" spans="1:12" ht="19.5">
      <c r="A24" s="5">
        <f t="shared" si="7"/>
        <v>21</v>
      </c>
      <c r="B24" s="7">
        <v>42000</v>
      </c>
      <c r="C24" s="8">
        <f t="shared" si="0"/>
        <v>651</v>
      </c>
      <c r="D24" s="9">
        <f t="shared" si="1"/>
        <v>16</v>
      </c>
      <c r="E24" s="47">
        <f>ROUND(B24*5.17%*0.3,0)-ROUND(B24*(0.62%)*0.3*0.2,0)</f>
        <v>635</v>
      </c>
      <c r="F24" s="10">
        <f>+E24*2</f>
        <v>1270</v>
      </c>
      <c r="G24" s="10">
        <f t="shared" si="4"/>
        <v>1905</v>
      </c>
      <c r="H24" s="10">
        <f t="shared" si="5"/>
        <v>2540</v>
      </c>
      <c r="I24" s="40">
        <f t="shared" si="6"/>
        <v>2215</v>
      </c>
      <c r="J24" s="77">
        <v>630</v>
      </c>
      <c r="K24" s="69">
        <v>2239</v>
      </c>
      <c r="L24" s="72">
        <v>2520</v>
      </c>
    </row>
    <row r="25" spans="1:12" ht="20.25" thickBot="1">
      <c r="A25" s="5">
        <f t="shared" si="7"/>
        <v>22</v>
      </c>
      <c r="B25" s="7">
        <v>43900</v>
      </c>
      <c r="C25" s="8">
        <f t="shared" si="0"/>
        <v>681</v>
      </c>
      <c r="D25" s="9">
        <f t="shared" si="1"/>
        <v>16</v>
      </c>
      <c r="E25" s="47">
        <f>ROUND(B25*5.17%*0.3,0)-ROUND(B25*(0.62%)*0.3*0.2,0)</f>
        <v>665</v>
      </c>
      <c r="F25" s="10">
        <f aca="true" t="shared" si="8" ref="F25:F58">+E25*2</f>
        <v>1330</v>
      </c>
      <c r="G25" s="10">
        <f t="shared" si="4"/>
        <v>1995</v>
      </c>
      <c r="H25" s="10">
        <f t="shared" si="5"/>
        <v>2660</v>
      </c>
      <c r="I25" s="40">
        <f t="shared" si="6"/>
        <v>2315</v>
      </c>
      <c r="J25" s="78">
        <v>659</v>
      </c>
      <c r="K25" s="70">
        <v>2339</v>
      </c>
      <c r="L25" s="73">
        <v>2634</v>
      </c>
    </row>
    <row r="26" spans="1:12" ht="20.25" thickTop="1">
      <c r="A26" s="6">
        <f t="shared" si="7"/>
        <v>23</v>
      </c>
      <c r="B26" s="11">
        <v>45800</v>
      </c>
      <c r="C26" s="12">
        <f t="shared" si="0"/>
        <v>710</v>
      </c>
      <c r="D26" s="13">
        <f t="shared" si="1"/>
        <v>17</v>
      </c>
      <c r="E26" s="48">
        <f>ROUND(B26*5.17%*0.3,0)-ROUND(B26*(0.62%)*0.3*0.2,0)</f>
        <v>693</v>
      </c>
      <c r="F26" s="14">
        <f t="shared" si="8"/>
        <v>1386</v>
      </c>
      <c r="G26" s="14">
        <f t="shared" si="4"/>
        <v>2079</v>
      </c>
      <c r="H26" s="14">
        <f t="shared" si="5"/>
        <v>2772</v>
      </c>
      <c r="I26" s="41">
        <f t="shared" si="6"/>
        <v>2415</v>
      </c>
      <c r="J26" s="79">
        <v>659</v>
      </c>
      <c r="K26" s="70">
        <v>2339</v>
      </c>
      <c r="L26" s="74">
        <v>2748</v>
      </c>
    </row>
    <row r="27" spans="1:12" ht="19.5">
      <c r="A27" s="5">
        <f t="shared" si="7"/>
        <v>24</v>
      </c>
      <c r="B27" s="15">
        <v>48200</v>
      </c>
      <c r="C27" s="16">
        <f t="shared" si="0"/>
        <v>748</v>
      </c>
      <c r="D27" s="9">
        <f t="shared" si="1"/>
        <v>18</v>
      </c>
      <c r="E27" s="47">
        <f>ROUND(B27*5.17%*0.3,0)-ROUND(B27*(0.62%)*0.3*0.2,0)</f>
        <v>730</v>
      </c>
      <c r="F27" s="10">
        <f t="shared" si="8"/>
        <v>1460</v>
      </c>
      <c r="G27" s="10">
        <f t="shared" si="4"/>
        <v>2190</v>
      </c>
      <c r="H27" s="10">
        <f t="shared" si="5"/>
        <v>2920</v>
      </c>
      <c r="I27" s="42">
        <f t="shared" si="6"/>
        <v>2542</v>
      </c>
      <c r="J27" s="77">
        <v>659</v>
      </c>
      <c r="K27" s="70">
        <v>2339</v>
      </c>
      <c r="L27" s="72">
        <v>2892</v>
      </c>
    </row>
    <row r="28" spans="1:12" ht="19.5">
      <c r="A28" s="5">
        <f t="shared" si="7"/>
        <v>25</v>
      </c>
      <c r="B28" s="15">
        <v>50600</v>
      </c>
      <c r="C28" s="8">
        <f t="shared" si="0"/>
        <v>785</v>
      </c>
      <c r="D28" s="9">
        <f t="shared" si="1"/>
        <v>19</v>
      </c>
      <c r="E28" s="47">
        <f>ROUND(B28*5.17%*0.3,0)-ROUND(B28*(0.62%)*0.3*0.2,0)</f>
        <v>766</v>
      </c>
      <c r="F28" s="10">
        <f t="shared" si="8"/>
        <v>1532</v>
      </c>
      <c r="G28" s="10">
        <f t="shared" si="4"/>
        <v>2298</v>
      </c>
      <c r="H28" s="10">
        <f t="shared" si="5"/>
        <v>3064</v>
      </c>
      <c r="I28" s="40">
        <f t="shared" si="6"/>
        <v>2668</v>
      </c>
      <c r="J28" s="77">
        <v>659</v>
      </c>
      <c r="K28" s="70">
        <v>2339</v>
      </c>
      <c r="L28" s="72">
        <v>3036</v>
      </c>
    </row>
    <row r="29" spans="1:12" ht="19.5">
      <c r="A29" s="5">
        <f t="shared" si="7"/>
        <v>26</v>
      </c>
      <c r="B29" s="17">
        <v>53000</v>
      </c>
      <c r="C29" s="5">
        <f t="shared" si="0"/>
        <v>822</v>
      </c>
      <c r="D29" s="18">
        <f t="shared" si="1"/>
        <v>0</v>
      </c>
      <c r="E29" s="49">
        <f>+ROUND(B29*0.0517*0.3,0)</f>
        <v>822</v>
      </c>
      <c r="F29" s="19">
        <f t="shared" si="8"/>
        <v>1644</v>
      </c>
      <c r="G29" s="19">
        <f t="shared" si="4"/>
        <v>2466</v>
      </c>
      <c r="H29" s="19">
        <f t="shared" si="5"/>
        <v>3288</v>
      </c>
      <c r="I29" s="40">
        <f t="shared" si="6"/>
        <v>2795</v>
      </c>
      <c r="J29" s="77">
        <v>659</v>
      </c>
      <c r="K29" s="70">
        <v>2339</v>
      </c>
      <c r="L29" s="72">
        <v>3180</v>
      </c>
    </row>
    <row r="30" spans="1:12" ht="19.5">
      <c r="A30" s="5">
        <f t="shared" si="7"/>
        <v>27</v>
      </c>
      <c r="B30" s="17">
        <v>55400</v>
      </c>
      <c r="C30" s="5">
        <f t="shared" si="0"/>
        <v>859</v>
      </c>
      <c r="D30" s="18">
        <f t="shared" si="1"/>
        <v>0</v>
      </c>
      <c r="E30" s="49">
        <f aca="true" t="shared" si="9" ref="E30:E58">+ROUND(B30*0.0517*0.3,0)</f>
        <v>859</v>
      </c>
      <c r="F30" s="19">
        <f t="shared" si="8"/>
        <v>1718</v>
      </c>
      <c r="G30" s="19">
        <f t="shared" si="4"/>
        <v>2577</v>
      </c>
      <c r="H30" s="19">
        <f t="shared" si="5"/>
        <v>3436</v>
      </c>
      <c r="I30" s="40">
        <f t="shared" si="6"/>
        <v>2921</v>
      </c>
      <c r="J30" s="77">
        <v>659</v>
      </c>
      <c r="K30" s="70">
        <v>2339</v>
      </c>
      <c r="L30" s="72">
        <v>3324</v>
      </c>
    </row>
    <row r="31" spans="1:12" ht="19.5">
      <c r="A31" s="6">
        <f t="shared" si="7"/>
        <v>28</v>
      </c>
      <c r="B31" s="20">
        <v>57800</v>
      </c>
      <c r="C31" s="5">
        <f t="shared" si="0"/>
        <v>896</v>
      </c>
      <c r="D31" s="18">
        <f t="shared" si="1"/>
        <v>0</v>
      </c>
      <c r="E31" s="49">
        <f t="shared" si="9"/>
        <v>896</v>
      </c>
      <c r="F31" s="21">
        <f t="shared" si="8"/>
        <v>1792</v>
      </c>
      <c r="G31" s="21">
        <f t="shared" si="4"/>
        <v>2688</v>
      </c>
      <c r="H31" s="21">
        <f t="shared" si="5"/>
        <v>3584</v>
      </c>
      <c r="I31" s="41">
        <f t="shared" si="6"/>
        <v>3048</v>
      </c>
      <c r="J31" s="77">
        <v>659</v>
      </c>
      <c r="K31" s="70">
        <v>2339</v>
      </c>
      <c r="L31" s="72">
        <v>3468</v>
      </c>
    </row>
    <row r="32" spans="1:12" ht="19.5">
      <c r="A32" s="22">
        <f t="shared" si="7"/>
        <v>29</v>
      </c>
      <c r="B32" s="23">
        <v>60800</v>
      </c>
      <c r="C32" s="22">
        <f t="shared" si="0"/>
        <v>943</v>
      </c>
      <c r="D32" s="24">
        <f t="shared" si="1"/>
        <v>0</v>
      </c>
      <c r="E32" s="50">
        <f t="shared" si="9"/>
        <v>943</v>
      </c>
      <c r="F32" s="25">
        <f t="shared" si="8"/>
        <v>1886</v>
      </c>
      <c r="G32" s="22">
        <f t="shared" si="4"/>
        <v>2829</v>
      </c>
      <c r="H32" s="22">
        <f t="shared" si="5"/>
        <v>3772</v>
      </c>
      <c r="I32" s="42">
        <f t="shared" si="6"/>
        <v>3206</v>
      </c>
      <c r="J32" s="77">
        <v>659</v>
      </c>
      <c r="K32" s="70">
        <v>2339</v>
      </c>
      <c r="L32" s="72">
        <v>3648</v>
      </c>
    </row>
    <row r="33" spans="1:12" ht="19.5">
      <c r="A33" s="5">
        <f t="shared" si="7"/>
        <v>30</v>
      </c>
      <c r="B33" s="17">
        <v>63800</v>
      </c>
      <c r="C33" s="5">
        <f t="shared" si="0"/>
        <v>990</v>
      </c>
      <c r="D33" s="26">
        <f t="shared" si="1"/>
        <v>0</v>
      </c>
      <c r="E33" s="49">
        <f t="shared" si="9"/>
        <v>990</v>
      </c>
      <c r="F33" s="19">
        <f t="shared" si="8"/>
        <v>1980</v>
      </c>
      <c r="G33" s="5">
        <f t="shared" si="4"/>
        <v>2970</v>
      </c>
      <c r="H33" s="5">
        <f t="shared" si="5"/>
        <v>3960</v>
      </c>
      <c r="I33" s="40">
        <f t="shared" si="6"/>
        <v>3364</v>
      </c>
      <c r="J33" s="77">
        <v>659</v>
      </c>
      <c r="K33" s="70">
        <v>2339</v>
      </c>
      <c r="L33" s="72">
        <v>3828</v>
      </c>
    </row>
    <row r="34" spans="1:12" ht="19.5">
      <c r="A34" s="5">
        <f t="shared" si="7"/>
        <v>31</v>
      </c>
      <c r="B34" s="17">
        <v>66800</v>
      </c>
      <c r="C34" s="5">
        <f t="shared" si="0"/>
        <v>1036</v>
      </c>
      <c r="D34" s="26">
        <f t="shared" si="1"/>
        <v>0</v>
      </c>
      <c r="E34" s="49">
        <f t="shared" si="9"/>
        <v>1036</v>
      </c>
      <c r="F34" s="19">
        <f t="shared" si="8"/>
        <v>2072</v>
      </c>
      <c r="G34" s="5">
        <f t="shared" si="4"/>
        <v>3108</v>
      </c>
      <c r="H34" s="5">
        <f t="shared" si="5"/>
        <v>4144</v>
      </c>
      <c r="I34" s="40">
        <f t="shared" si="6"/>
        <v>3523</v>
      </c>
      <c r="J34" s="77">
        <v>659</v>
      </c>
      <c r="K34" s="70">
        <v>2339</v>
      </c>
      <c r="L34" s="86" t="s">
        <v>18</v>
      </c>
    </row>
    <row r="35" spans="1:12" ht="19.5">
      <c r="A35" s="5">
        <f t="shared" si="7"/>
        <v>32</v>
      </c>
      <c r="B35" s="17">
        <v>69800</v>
      </c>
      <c r="C35" s="5">
        <f t="shared" si="0"/>
        <v>1083</v>
      </c>
      <c r="D35" s="26">
        <f t="shared" si="1"/>
        <v>0</v>
      </c>
      <c r="E35" s="49">
        <f t="shared" si="9"/>
        <v>1083</v>
      </c>
      <c r="F35" s="19">
        <f t="shared" si="8"/>
        <v>2166</v>
      </c>
      <c r="G35" s="5">
        <f t="shared" si="4"/>
        <v>3249</v>
      </c>
      <c r="H35" s="5">
        <f t="shared" si="5"/>
        <v>4332</v>
      </c>
      <c r="I35" s="40">
        <f t="shared" si="6"/>
        <v>3681</v>
      </c>
      <c r="J35" s="77">
        <v>659</v>
      </c>
      <c r="K35" s="70">
        <v>2339</v>
      </c>
      <c r="L35" s="87"/>
    </row>
    <row r="36" spans="1:12" ht="19.5">
      <c r="A36" s="6">
        <f t="shared" si="7"/>
        <v>33</v>
      </c>
      <c r="B36" s="27">
        <v>72800</v>
      </c>
      <c r="C36" s="5">
        <f t="shared" si="0"/>
        <v>1129</v>
      </c>
      <c r="D36" s="26">
        <f t="shared" si="1"/>
        <v>0</v>
      </c>
      <c r="E36" s="49">
        <f t="shared" si="9"/>
        <v>1129</v>
      </c>
      <c r="F36" s="21">
        <f t="shared" si="8"/>
        <v>2258</v>
      </c>
      <c r="G36" s="6">
        <f t="shared" si="4"/>
        <v>3387</v>
      </c>
      <c r="H36" s="6">
        <f t="shared" si="5"/>
        <v>4516</v>
      </c>
      <c r="I36" s="41">
        <f t="shared" si="6"/>
        <v>3839</v>
      </c>
      <c r="J36" s="77">
        <v>659</v>
      </c>
      <c r="K36" s="70">
        <v>2339</v>
      </c>
      <c r="L36" s="87"/>
    </row>
    <row r="37" spans="1:12" ht="19.5">
      <c r="A37" s="5">
        <f t="shared" si="7"/>
        <v>34</v>
      </c>
      <c r="B37" s="28">
        <v>76500</v>
      </c>
      <c r="C37" s="22">
        <f t="shared" si="0"/>
        <v>1187</v>
      </c>
      <c r="D37" s="29">
        <f t="shared" si="1"/>
        <v>0</v>
      </c>
      <c r="E37" s="50">
        <f t="shared" si="9"/>
        <v>1187</v>
      </c>
      <c r="F37" s="25">
        <f t="shared" si="8"/>
        <v>2374</v>
      </c>
      <c r="G37" s="25">
        <f t="shared" si="4"/>
        <v>3561</v>
      </c>
      <c r="H37" s="25">
        <f t="shared" si="5"/>
        <v>4748</v>
      </c>
      <c r="I37" s="42">
        <f t="shared" si="6"/>
        <v>4034</v>
      </c>
      <c r="J37" s="77">
        <v>659</v>
      </c>
      <c r="K37" s="70">
        <v>2339</v>
      </c>
      <c r="L37" s="87"/>
    </row>
    <row r="38" spans="1:12" ht="19.5">
      <c r="A38" s="5">
        <f t="shared" si="7"/>
        <v>35</v>
      </c>
      <c r="B38" s="30">
        <v>80200</v>
      </c>
      <c r="C38" s="5">
        <f t="shared" si="0"/>
        <v>1244</v>
      </c>
      <c r="D38" s="18">
        <f t="shared" si="1"/>
        <v>0</v>
      </c>
      <c r="E38" s="49">
        <f t="shared" si="9"/>
        <v>1244</v>
      </c>
      <c r="F38" s="19">
        <f t="shared" si="8"/>
        <v>2488</v>
      </c>
      <c r="G38" s="19">
        <f t="shared" si="4"/>
        <v>3732</v>
      </c>
      <c r="H38" s="19">
        <f t="shared" si="5"/>
        <v>4976</v>
      </c>
      <c r="I38" s="40">
        <f t="shared" si="6"/>
        <v>4229</v>
      </c>
      <c r="J38" s="77">
        <v>659</v>
      </c>
      <c r="K38" s="70">
        <v>2339</v>
      </c>
      <c r="L38" s="87"/>
    </row>
    <row r="39" spans="1:12" ht="19.5">
      <c r="A39" s="5">
        <f t="shared" si="7"/>
        <v>36</v>
      </c>
      <c r="B39" s="17">
        <v>83900</v>
      </c>
      <c r="C39" s="5">
        <f t="shared" si="0"/>
        <v>1301</v>
      </c>
      <c r="D39" s="18">
        <f t="shared" si="1"/>
        <v>0</v>
      </c>
      <c r="E39" s="49">
        <f t="shared" si="9"/>
        <v>1301</v>
      </c>
      <c r="F39" s="19">
        <f t="shared" si="8"/>
        <v>2602</v>
      </c>
      <c r="G39" s="19">
        <f t="shared" si="4"/>
        <v>3903</v>
      </c>
      <c r="H39" s="19">
        <f t="shared" si="5"/>
        <v>5204</v>
      </c>
      <c r="I39" s="40">
        <f t="shared" si="6"/>
        <v>4424</v>
      </c>
      <c r="J39" s="77">
        <v>659</v>
      </c>
      <c r="K39" s="70">
        <v>2339</v>
      </c>
      <c r="L39" s="87"/>
    </row>
    <row r="40" spans="1:12" ht="19.5">
      <c r="A40" s="6">
        <f t="shared" si="7"/>
        <v>37</v>
      </c>
      <c r="B40" s="27">
        <v>87600</v>
      </c>
      <c r="C40" s="5">
        <f t="shared" si="0"/>
        <v>1359</v>
      </c>
      <c r="D40" s="18">
        <f t="shared" si="1"/>
        <v>0</v>
      </c>
      <c r="E40" s="49">
        <f t="shared" si="9"/>
        <v>1359</v>
      </c>
      <c r="F40" s="21">
        <f t="shared" si="8"/>
        <v>2718</v>
      </c>
      <c r="G40" s="21">
        <f t="shared" si="4"/>
        <v>4077</v>
      </c>
      <c r="H40" s="21">
        <f t="shared" si="5"/>
        <v>5436</v>
      </c>
      <c r="I40" s="41">
        <f t="shared" si="6"/>
        <v>4619</v>
      </c>
      <c r="J40" s="77">
        <v>659</v>
      </c>
      <c r="K40" s="70">
        <v>2339</v>
      </c>
      <c r="L40" s="87"/>
    </row>
    <row r="41" spans="1:12" ht="19.5">
      <c r="A41" s="5">
        <f t="shared" si="7"/>
        <v>38</v>
      </c>
      <c r="B41" s="23">
        <v>92100</v>
      </c>
      <c r="C41" s="22">
        <f t="shared" si="0"/>
        <v>1428</v>
      </c>
      <c r="D41" s="24">
        <f t="shared" si="1"/>
        <v>0</v>
      </c>
      <c r="E41" s="50">
        <f t="shared" si="9"/>
        <v>1428</v>
      </c>
      <c r="F41" s="25">
        <f t="shared" si="8"/>
        <v>2856</v>
      </c>
      <c r="G41" s="22">
        <f t="shared" si="4"/>
        <v>4284</v>
      </c>
      <c r="H41" s="22">
        <f t="shared" si="5"/>
        <v>5712</v>
      </c>
      <c r="I41" s="42">
        <f t="shared" si="6"/>
        <v>4857</v>
      </c>
      <c r="J41" s="77">
        <v>659</v>
      </c>
      <c r="K41" s="70">
        <v>2339</v>
      </c>
      <c r="L41" s="87"/>
    </row>
    <row r="42" spans="1:12" ht="19.5">
      <c r="A42" s="5">
        <f t="shared" si="7"/>
        <v>39</v>
      </c>
      <c r="B42" s="17">
        <v>96600</v>
      </c>
      <c r="C42" s="5">
        <f t="shared" si="0"/>
        <v>1498</v>
      </c>
      <c r="D42" s="26">
        <f t="shared" si="1"/>
        <v>0</v>
      </c>
      <c r="E42" s="49">
        <f t="shared" si="9"/>
        <v>1498</v>
      </c>
      <c r="F42" s="19">
        <f t="shared" si="8"/>
        <v>2996</v>
      </c>
      <c r="G42" s="5">
        <f t="shared" si="4"/>
        <v>4494</v>
      </c>
      <c r="H42" s="5">
        <f t="shared" si="5"/>
        <v>5992</v>
      </c>
      <c r="I42" s="40">
        <f t="shared" si="6"/>
        <v>5094</v>
      </c>
      <c r="J42" s="77">
        <v>659</v>
      </c>
      <c r="K42" s="70">
        <v>2339</v>
      </c>
      <c r="L42" s="87"/>
    </row>
    <row r="43" spans="1:12" ht="19.5">
      <c r="A43" s="5">
        <f t="shared" si="7"/>
        <v>40</v>
      </c>
      <c r="B43" s="17">
        <v>101100</v>
      </c>
      <c r="C43" s="5">
        <f t="shared" si="0"/>
        <v>1568</v>
      </c>
      <c r="D43" s="26">
        <f t="shared" si="1"/>
        <v>0</v>
      </c>
      <c r="E43" s="49">
        <f t="shared" si="9"/>
        <v>1568</v>
      </c>
      <c r="F43" s="19">
        <f t="shared" si="8"/>
        <v>3136</v>
      </c>
      <c r="G43" s="5">
        <f t="shared" si="4"/>
        <v>4704</v>
      </c>
      <c r="H43" s="5">
        <f t="shared" si="5"/>
        <v>6272</v>
      </c>
      <c r="I43" s="40">
        <f t="shared" si="6"/>
        <v>5331</v>
      </c>
      <c r="J43" s="77">
        <v>659</v>
      </c>
      <c r="K43" s="70">
        <v>2339</v>
      </c>
      <c r="L43" s="87"/>
    </row>
    <row r="44" spans="1:12" ht="19.5">
      <c r="A44" s="5">
        <f t="shared" si="7"/>
        <v>41</v>
      </c>
      <c r="B44" s="17">
        <v>105600</v>
      </c>
      <c r="C44" s="5">
        <f t="shared" si="0"/>
        <v>1638</v>
      </c>
      <c r="D44" s="26">
        <f t="shared" si="1"/>
        <v>0</v>
      </c>
      <c r="E44" s="49">
        <f t="shared" si="9"/>
        <v>1638</v>
      </c>
      <c r="F44" s="19">
        <f t="shared" si="8"/>
        <v>3276</v>
      </c>
      <c r="G44" s="5">
        <f t="shared" si="4"/>
        <v>4914</v>
      </c>
      <c r="H44" s="5">
        <f t="shared" si="5"/>
        <v>6552</v>
      </c>
      <c r="I44" s="40">
        <f t="shared" si="6"/>
        <v>5569</v>
      </c>
      <c r="J44" s="77">
        <v>659</v>
      </c>
      <c r="K44" s="70">
        <v>2339</v>
      </c>
      <c r="L44" s="87"/>
    </row>
    <row r="45" spans="1:12" ht="19.5">
      <c r="A45" s="6">
        <f t="shared" si="7"/>
        <v>42</v>
      </c>
      <c r="B45" s="27">
        <v>110100</v>
      </c>
      <c r="C45" s="5">
        <f t="shared" si="0"/>
        <v>1708</v>
      </c>
      <c r="D45" s="26">
        <f t="shared" si="1"/>
        <v>0</v>
      </c>
      <c r="E45" s="49">
        <f t="shared" si="9"/>
        <v>1708</v>
      </c>
      <c r="F45" s="21">
        <f t="shared" si="8"/>
        <v>3416</v>
      </c>
      <c r="G45" s="6">
        <f t="shared" si="4"/>
        <v>5124</v>
      </c>
      <c r="H45" s="6">
        <f t="shared" si="5"/>
        <v>6832</v>
      </c>
      <c r="I45" s="41">
        <f t="shared" si="6"/>
        <v>5806</v>
      </c>
      <c r="J45" s="77">
        <v>659</v>
      </c>
      <c r="K45" s="70">
        <v>2339</v>
      </c>
      <c r="L45" s="87"/>
    </row>
    <row r="46" spans="1:12" ht="19.5">
      <c r="A46" s="5">
        <f t="shared" si="7"/>
        <v>43</v>
      </c>
      <c r="B46" s="28">
        <v>115500</v>
      </c>
      <c r="C46" s="22">
        <f t="shared" si="0"/>
        <v>1791</v>
      </c>
      <c r="D46" s="29">
        <f t="shared" si="1"/>
        <v>0</v>
      </c>
      <c r="E46" s="50">
        <f t="shared" si="9"/>
        <v>1791</v>
      </c>
      <c r="F46" s="25">
        <f t="shared" si="8"/>
        <v>3582</v>
      </c>
      <c r="G46" s="25">
        <f t="shared" si="4"/>
        <v>5373</v>
      </c>
      <c r="H46" s="25">
        <f t="shared" si="5"/>
        <v>7164</v>
      </c>
      <c r="I46" s="42">
        <f t="shared" si="6"/>
        <v>6091</v>
      </c>
      <c r="J46" s="77">
        <v>659</v>
      </c>
      <c r="K46" s="70">
        <v>2339</v>
      </c>
      <c r="L46" s="87"/>
    </row>
    <row r="47" spans="1:12" ht="19.5">
      <c r="A47" s="5">
        <f t="shared" si="7"/>
        <v>44</v>
      </c>
      <c r="B47" s="30">
        <v>120900</v>
      </c>
      <c r="C47" s="5">
        <f t="shared" si="0"/>
        <v>1875</v>
      </c>
      <c r="D47" s="18">
        <f t="shared" si="1"/>
        <v>0</v>
      </c>
      <c r="E47" s="49">
        <f t="shared" si="9"/>
        <v>1875</v>
      </c>
      <c r="F47" s="19">
        <f t="shared" si="8"/>
        <v>3750</v>
      </c>
      <c r="G47" s="19">
        <f t="shared" si="4"/>
        <v>5625</v>
      </c>
      <c r="H47" s="19">
        <f t="shared" si="5"/>
        <v>7500</v>
      </c>
      <c r="I47" s="40">
        <f t="shared" si="6"/>
        <v>6376</v>
      </c>
      <c r="J47" s="77">
        <v>659</v>
      </c>
      <c r="K47" s="70">
        <v>2339</v>
      </c>
      <c r="L47" s="87"/>
    </row>
    <row r="48" spans="1:12" ht="19.5">
      <c r="A48" s="5">
        <f t="shared" si="7"/>
        <v>45</v>
      </c>
      <c r="B48" s="17">
        <v>126300</v>
      </c>
      <c r="C48" s="5">
        <f t="shared" si="0"/>
        <v>1959</v>
      </c>
      <c r="D48" s="18">
        <f t="shared" si="1"/>
        <v>0</v>
      </c>
      <c r="E48" s="49">
        <f t="shared" si="9"/>
        <v>1959</v>
      </c>
      <c r="F48" s="19">
        <f t="shared" si="8"/>
        <v>3918</v>
      </c>
      <c r="G48" s="19">
        <f t="shared" si="4"/>
        <v>5877</v>
      </c>
      <c r="H48" s="19">
        <f t="shared" si="5"/>
        <v>7836</v>
      </c>
      <c r="I48" s="40">
        <f t="shared" si="6"/>
        <v>6660</v>
      </c>
      <c r="J48" s="77">
        <v>659</v>
      </c>
      <c r="K48" s="70">
        <v>2339</v>
      </c>
      <c r="L48" s="87"/>
    </row>
    <row r="49" spans="1:12" ht="19.5">
      <c r="A49" s="5">
        <f>+A48+1</f>
        <v>46</v>
      </c>
      <c r="B49" s="17">
        <v>131700</v>
      </c>
      <c r="C49" s="5">
        <f t="shared" si="0"/>
        <v>2043</v>
      </c>
      <c r="D49" s="18">
        <f t="shared" si="1"/>
        <v>0</v>
      </c>
      <c r="E49" s="49">
        <f t="shared" si="9"/>
        <v>2043</v>
      </c>
      <c r="F49" s="19">
        <f t="shared" si="8"/>
        <v>4086</v>
      </c>
      <c r="G49" s="19">
        <f t="shared" si="4"/>
        <v>6129</v>
      </c>
      <c r="H49" s="19">
        <f t="shared" si="5"/>
        <v>8172</v>
      </c>
      <c r="I49" s="40">
        <f t="shared" si="6"/>
        <v>6945</v>
      </c>
      <c r="J49" s="77">
        <v>659</v>
      </c>
      <c r="K49" s="70">
        <v>2339</v>
      </c>
      <c r="L49" s="87"/>
    </row>
    <row r="50" spans="1:12" ht="19.5">
      <c r="A50" s="5">
        <f t="shared" si="7"/>
        <v>47</v>
      </c>
      <c r="B50" s="30">
        <v>137100</v>
      </c>
      <c r="C50" s="5">
        <f t="shared" si="0"/>
        <v>2126</v>
      </c>
      <c r="D50" s="18">
        <f t="shared" si="1"/>
        <v>0</v>
      </c>
      <c r="E50" s="49">
        <f t="shared" si="9"/>
        <v>2126</v>
      </c>
      <c r="F50" s="19">
        <f t="shared" si="8"/>
        <v>4252</v>
      </c>
      <c r="G50" s="19">
        <f t="shared" si="4"/>
        <v>6378</v>
      </c>
      <c r="H50" s="19">
        <f t="shared" si="5"/>
        <v>8504</v>
      </c>
      <c r="I50" s="40">
        <f t="shared" si="6"/>
        <v>7230</v>
      </c>
      <c r="J50" s="77">
        <v>659</v>
      </c>
      <c r="K50" s="70">
        <v>2339</v>
      </c>
      <c r="L50" s="87"/>
    </row>
    <row r="51" spans="1:12" ht="19.5">
      <c r="A51" s="5">
        <f t="shared" si="7"/>
        <v>48</v>
      </c>
      <c r="B51" s="30">
        <v>142500</v>
      </c>
      <c r="C51" s="5">
        <f t="shared" si="0"/>
        <v>2210</v>
      </c>
      <c r="D51" s="18">
        <f t="shared" si="1"/>
        <v>0</v>
      </c>
      <c r="E51" s="49">
        <f t="shared" si="9"/>
        <v>2210</v>
      </c>
      <c r="F51" s="19">
        <f t="shared" si="8"/>
        <v>4420</v>
      </c>
      <c r="G51" s="19">
        <f t="shared" si="4"/>
        <v>6630</v>
      </c>
      <c r="H51" s="19">
        <f t="shared" si="5"/>
        <v>8840</v>
      </c>
      <c r="I51" s="40">
        <f t="shared" si="6"/>
        <v>7515</v>
      </c>
      <c r="J51" s="77">
        <v>659</v>
      </c>
      <c r="K51" s="70">
        <v>2339</v>
      </c>
      <c r="L51" s="87"/>
    </row>
    <row r="52" spans="1:12" ht="19.5">
      <c r="A52" s="5">
        <f t="shared" si="7"/>
        <v>49</v>
      </c>
      <c r="B52" s="17">
        <v>147900</v>
      </c>
      <c r="C52" s="5">
        <f t="shared" si="0"/>
        <v>2294</v>
      </c>
      <c r="D52" s="18">
        <f t="shared" si="1"/>
        <v>0</v>
      </c>
      <c r="E52" s="49">
        <f t="shared" si="9"/>
        <v>2294</v>
      </c>
      <c r="F52" s="19">
        <f t="shared" si="8"/>
        <v>4588</v>
      </c>
      <c r="G52" s="19">
        <f t="shared" si="4"/>
        <v>6882</v>
      </c>
      <c r="H52" s="19">
        <f t="shared" si="5"/>
        <v>9176</v>
      </c>
      <c r="I52" s="40">
        <f t="shared" si="6"/>
        <v>7799</v>
      </c>
      <c r="J52" s="77">
        <v>659</v>
      </c>
      <c r="K52" s="70">
        <v>2339</v>
      </c>
      <c r="L52" s="87"/>
    </row>
    <row r="53" spans="1:12" ht="19.5">
      <c r="A53" s="6">
        <f>+A52+1</f>
        <v>50</v>
      </c>
      <c r="B53" s="27">
        <v>150000</v>
      </c>
      <c r="C53" s="6">
        <f t="shared" si="0"/>
        <v>2327</v>
      </c>
      <c r="D53" s="31">
        <f t="shared" si="1"/>
        <v>0</v>
      </c>
      <c r="E53" s="51">
        <f t="shared" si="9"/>
        <v>2327</v>
      </c>
      <c r="F53" s="21">
        <f t="shared" si="8"/>
        <v>4654</v>
      </c>
      <c r="G53" s="21">
        <f t="shared" si="4"/>
        <v>6981</v>
      </c>
      <c r="H53" s="21">
        <f t="shared" si="5"/>
        <v>9308</v>
      </c>
      <c r="I53" s="40">
        <f t="shared" si="6"/>
        <v>7910</v>
      </c>
      <c r="J53" s="77">
        <v>659</v>
      </c>
      <c r="K53" s="70">
        <v>2339</v>
      </c>
      <c r="L53" s="87"/>
    </row>
    <row r="54" spans="1:12" ht="19.5">
      <c r="A54" s="5">
        <f t="shared" si="7"/>
        <v>51</v>
      </c>
      <c r="B54" s="28">
        <v>156400</v>
      </c>
      <c r="C54" s="22">
        <f t="shared" si="0"/>
        <v>2426</v>
      </c>
      <c r="D54" s="29">
        <f t="shared" si="1"/>
        <v>0</v>
      </c>
      <c r="E54" s="50">
        <f t="shared" si="9"/>
        <v>2426</v>
      </c>
      <c r="F54" s="25">
        <f t="shared" si="8"/>
        <v>4852</v>
      </c>
      <c r="G54" s="25">
        <f t="shared" si="4"/>
        <v>7278</v>
      </c>
      <c r="H54" s="25">
        <f t="shared" si="5"/>
        <v>9704</v>
      </c>
      <c r="I54" s="42">
        <f t="shared" si="6"/>
        <v>8248</v>
      </c>
      <c r="J54" s="77">
        <v>659</v>
      </c>
      <c r="K54" s="70">
        <v>2339</v>
      </c>
      <c r="L54" s="87"/>
    </row>
    <row r="55" spans="1:12" ht="19.5">
      <c r="A55" s="5">
        <f t="shared" si="7"/>
        <v>52</v>
      </c>
      <c r="B55" s="30">
        <v>162800</v>
      </c>
      <c r="C55" s="5">
        <f t="shared" si="0"/>
        <v>2525</v>
      </c>
      <c r="D55" s="18">
        <f t="shared" si="1"/>
        <v>0</v>
      </c>
      <c r="E55" s="49">
        <f t="shared" si="9"/>
        <v>2525</v>
      </c>
      <c r="F55" s="19">
        <f t="shared" si="8"/>
        <v>5050</v>
      </c>
      <c r="G55" s="19">
        <f t="shared" si="4"/>
        <v>7575</v>
      </c>
      <c r="H55" s="19">
        <f t="shared" si="5"/>
        <v>10100</v>
      </c>
      <c r="I55" s="40">
        <f t="shared" si="6"/>
        <v>8585</v>
      </c>
      <c r="J55" s="77">
        <v>659</v>
      </c>
      <c r="K55" s="70">
        <v>2339</v>
      </c>
      <c r="L55" s="87"/>
    </row>
    <row r="56" spans="1:12" ht="19.5">
      <c r="A56" s="5">
        <f t="shared" si="7"/>
        <v>53</v>
      </c>
      <c r="B56" s="17">
        <v>169200</v>
      </c>
      <c r="C56" s="5">
        <f t="shared" si="0"/>
        <v>2624</v>
      </c>
      <c r="D56" s="18">
        <f t="shared" si="1"/>
        <v>0</v>
      </c>
      <c r="E56" s="49">
        <f t="shared" si="9"/>
        <v>2624</v>
      </c>
      <c r="F56" s="19">
        <f t="shared" si="8"/>
        <v>5248</v>
      </c>
      <c r="G56" s="19">
        <f t="shared" si="4"/>
        <v>7872</v>
      </c>
      <c r="H56" s="19">
        <f t="shared" si="5"/>
        <v>10496</v>
      </c>
      <c r="I56" s="40">
        <f t="shared" si="6"/>
        <v>8923</v>
      </c>
      <c r="J56" s="77">
        <v>659</v>
      </c>
      <c r="K56" s="70">
        <v>2339</v>
      </c>
      <c r="L56" s="87"/>
    </row>
    <row r="57" spans="1:12" ht="19.5">
      <c r="A57" s="5">
        <f>+A56+1</f>
        <v>54</v>
      </c>
      <c r="B57" s="17">
        <v>175600</v>
      </c>
      <c r="C57" s="5">
        <f t="shared" si="0"/>
        <v>2724</v>
      </c>
      <c r="D57" s="18">
        <f t="shared" si="1"/>
        <v>0</v>
      </c>
      <c r="E57" s="49">
        <f t="shared" si="9"/>
        <v>2724</v>
      </c>
      <c r="F57" s="19">
        <f t="shared" si="8"/>
        <v>5448</v>
      </c>
      <c r="G57" s="19">
        <f t="shared" si="4"/>
        <v>8172</v>
      </c>
      <c r="H57" s="19">
        <f t="shared" si="5"/>
        <v>10896</v>
      </c>
      <c r="I57" s="40">
        <f t="shared" si="6"/>
        <v>9260</v>
      </c>
      <c r="J57" s="77">
        <v>659</v>
      </c>
      <c r="K57" s="70">
        <v>2339</v>
      </c>
      <c r="L57" s="87"/>
    </row>
    <row r="58" spans="1:12" ht="20.25" thickBot="1">
      <c r="A58" s="6">
        <f t="shared" si="7"/>
        <v>55</v>
      </c>
      <c r="B58" s="20">
        <v>182000</v>
      </c>
      <c r="C58" s="6">
        <f t="shared" si="0"/>
        <v>2823</v>
      </c>
      <c r="D58" s="31">
        <f t="shared" si="1"/>
        <v>0</v>
      </c>
      <c r="E58" s="52">
        <f t="shared" si="9"/>
        <v>2823</v>
      </c>
      <c r="F58" s="32">
        <f t="shared" si="8"/>
        <v>5646</v>
      </c>
      <c r="G58" s="32">
        <f t="shared" si="4"/>
        <v>8469</v>
      </c>
      <c r="H58" s="32">
        <f t="shared" si="5"/>
        <v>11292</v>
      </c>
      <c r="I58" s="43">
        <f t="shared" si="6"/>
        <v>9598</v>
      </c>
      <c r="J58" s="77">
        <v>659</v>
      </c>
      <c r="K58" s="69">
        <v>2339</v>
      </c>
      <c r="L58" s="88"/>
    </row>
    <row r="59" spans="1:10" ht="21" customHeight="1" thickTop="1">
      <c r="A59" s="103" t="s">
        <v>3</v>
      </c>
      <c r="B59" s="104"/>
      <c r="C59" s="104"/>
      <c r="D59" s="80"/>
      <c r="E59" s="81"/>
      <c r="F59" s="81"/>
      <c r="G59" s="81"/>
      <c r="H59" s="81"/>
      <c r="I59" s="82"/>
      <c r="J59" s="82"/>
    </row>
    <row r="60" spans="1:10" ht="19.5">
      <c r="A60" s="89" t="s">
        <v>4</v>
      </c>
      <c r="B60" s="90"/>
      <c r="C60" s="90"/>
      <c r="D60" s="90"/>
      <c r="E60" s="90"/>
      <c r="F60" s="90"/>
      <c r="G60" s="90"/>
      <c r="H60" s="90"/>
      <c r="I60" s="82"/>
      <c r="J60" s="82"/>
    </row>
    <row r="61" spans="1:10" ht="19.5">
      <c r="A61" s="91" t="s">
        <v>17</v>
      </c>
      <c r="B61" s="92"/>
      <c r="C61" s="92"/>
      <c r="D61" s="92"/>
      <c r="E61" s="92"/>
      <c r="F61" s="92"/>
      <c r="G61" s="92"/>
      <c r="H61" s="92"/>
      <c r="I61" s="90"/>
      <c r="J61" s="82"/>
    </row>
    <row r="62" spans="1:10" ht="19.5">
      <c r="A62" s="92"/>
      <c r="B62" s="92"/>
      <c r="C62" s="92"/>
      <c r="D62" s="92"/>
      <c r="E62" s="92"/>
      <c r="F62" s="92"/>
      <c r="G62" s="92"/>
      <c r="H62" s="92"/>
      <c r="I62" s="90"/>
      <c r="J62" s="82"/>
    </row>
    <row r="63" spans="1:10" ht="19.5">
      <c r="A63" s="92"/>
      <c r="B63" s="92"/>
      <c r="C63" s="92"/>
      <c r="D63" s="92"/>
      <c r="E63" s="92"/>
      <c r="F63" s="92"/>
      <c r="G63" s="92"/>
      <c r="H63" s="92"/>
      <c r="I63" s="90"/>
      <c r="J63" s="82"/>
    </row>
    <row r="64" spans="1:10" ht="19.5">
      <c r="A64" s="92"/>
      <c r="B64" s="92"/>
      <c r="C64" s="92"/>
      <c r="D64" s="92"/>
      <c r="E64" s="92"/>
      <c r="F64" s="92"/>
      <c r="G64" s="92"/>
      <c r="H64" s="92"/>
      <c r="I64" s="90"/>
      <c r="J64" s="82"/>
    </row>
    <row r="65" spans="1:10" ht="19.5">
      <c r="A65" s="92"/>
      <c r="B65" s="92"/>
      <c r="C65" s="92"/>
      <c r="D65" s="92"/>
      <c r="E65" s="92"/>
      <c r="F65" s="92"/>
      <c r="G65" s="92"/>
      <c r="H65" s="92"/>
      <c r="I65" s="90"/>
      <c r="J65" s="82"/>
    </row>
  </sheetData>
  <sheetProtection/>
  <mergeCells count="11">
    <mergeCell ref="A59:C59"/>
    <mergeCell ref="L1:L3"/>
    <mergeCell ref="L34:L58"/>
    <mergeCell ref="A60:H60"/>
    <mergeCell ref="A61:I65"/>
    <mergeCell ref="A1:I1"/>
    <mergeCell ref="J1:K1"/>
    <mergeCell ref="J2:J3"/>
    <mergeCell ref="K2:K3"/>
    <mergeCell ref="A2:A3"/>
    <mergeCell ref="I2:I3"/>
  </mergeCells>
  <printOptions horizontalCentered="1"/>
  <pageMargins left="0.45" right="0.2" top="0.59" bottom="0.17" header="0.5118110236220472" footer="0.17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2010-05-12T03:01:27Z</cp:lastPrinted>
  <dcterms:created xsi:type="dcterms:W3CDTF">2010-04-12T02:46:39Z</dcterms:created>
  <dcterms:modified xsi:type="dcterms:W3CDTF">2010-05-12T03:04:27Z</dcterms:modified>
  <cp:category/>
  <cp:version/>
  <cp:contentType/>
  <cp:contentStatus/>
</cp:coreProperties>
</file>